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ommissionen\1_Governance und Sustainability\FA Impact\2024\"/>
    </mc:Choice>
  </mc:AlternateContent>
  <xr:revisionPtr revIDLastSave="0" documentId="13_ncr:1_{1588A123-4941-4AB1-99EB-643FB4888E83}" xr6:coauthVersionLast="47" xr6:coauthVersionMax="47" xr10:uidLastSave="{00000000-0000-0000-0000-000000000000}"/>
  <bookViews>
    <workbookView xWindow="4260" yWindow="1305" windowWidth="21720" windowHeight="12900" xr2:uid="{00000000-000D-0000-FFFF-FFFF00000000}"/>
  </bookViews>
  <sheets>
    <sheet name="Policy Scoring" sheetId="2" r:id="rId1"/>
  </sheets>
  <definedNames>
    <definedName name="_xlnm.Print_Area" localSheetId="0">'Policy Scoring'!$A$1:$L$24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L20" i="2" s="1"/>
  <c r="H19" i="2"/>
  <c r="L19" i="2" s="1"/>
  <c r="H18" i="2"/>
  <c r="L18" i="2" s="1"/>
  <c r="H17" i="2"/>
  <c r="L17" i="2" s="1"/>
  <c r="H16" i="2"/>
  <c r="L16" i="2" s="1"/>
  <c r="H14" i="2"/>
  <c r="L14" i="2" s="1"/>
  <c r="H13" i="2"/>
  <c r="H15" i="2"/>
  <c r="L15" i="2" s="1"/>
  <c r="H12" i="2"/>
  <c r="H9" i="2"/>
  <c r="H11" i="2"/>
  <c r="L11" i="2" s="1"/>
  <c r="H8" i="2"/>
  <c r="L8" i="2" s="1"/>
  <c r="H10" i="2"/>
  <c r="L10" i="2" s="1"/>
  <c r="H7" i="2"/>
  <c r="J7" i="2" s="1"/>
  <c r="H5" i="2"/>
  <c r="L5" i="2" s="1"/>
  <c r="H6" i="2"/>
  <c r="L6" i="2" s="1"/>
  <c r="H4" i="2"/>
  <c r="J4" i="2" s="1"/>
  <c r="H3" i="2"/>
  <c r="L3" i="2" s="1"/>
  <c r="L13" i="2" l="1"/>
  <c r="L9" i="2"/>
  <c r="L12" i="2"/>
  <c r="L4" i="2"/>
  <c r="L7" i="2"/>
  <c r="H21" i="2"/>
  <c r="J15" i="2"/>
  <c r="J6" i="2"/>
  <c r="J3" i="2"/>
  <c r="J5" i="2"/>
  <c r="J18" i="2"/>
  <c r="L21" i="2" l="1"/>
  <c r="J17" i="2"/>
  <c r="J19" i="2"/>
  <c r="J20" i="2"/>
  <c r="J9" i="2"/>
  <c r="J16" i="2"/>
  <c r="J12" i="2"/>
  <c r="J13" i="2"/>
  <c r="J11" i="2"/>
  <c r="J14" i="2"/>
  <c r="J8" i="2"/>
  <c r="J10" i="2"/>
  <c r="K21" i="2" l="1"/>
  <c r="J21" i="2"/>
  <c r="I21" i="2" s="1"/>
  <c r="L22" i="2" l="1"/>
</calcChain>
</file>

<file path=xl/sharedStrings.xml><?xml version="1.0" encoding="utf-8"?>
<sst xmlns="http://schemas.openxmlformats.org/spreadsheetml/2006/main" count="125" uniqueCount="105">
  <si>
    <t>Kriterium</t>
  </si>
  <si>
    <t>Mittel (2 Punkte)</t>
  </si>
  <si>
    <t>Bemerkung</t>
  </si>
  <si>
    <t>&lt;25% "Schlechtesten" ausgeschlossen</t>
  </si>
  <si>
    <t>&gt;50% "Schlechtesten" ausgeschlossen</t>
  </si>
  <si>
    <t>Je mehr/stärker investierte Unternehmen, auf denen der Fonds bei den jeweiligen Aktionärsversammlungen (HV) abstimmt, desto besser.</t>
  </si>
  <si>
    <t>Ausschluss von Wertpapieren mit "schlechten" ESG-Ratings. Die Messung ist unabhängig vom Investmentansatz (BiC vs BiU).</t>
  </si>
  <si>
    <t>25-50% "Schlechtesten" ausgeschlossen</t>
  </si>
  <si>
    <t>Idealpunkte</t>
  </si>
  <si>
    <t>ESG Mindestanforderungen</t>
  </si>
  <si>
    <t>ESG-Granularität</t>
  </si>
  <si>
    <t>ESG aggregiert mit Mindestscore 25%</t>
  </si>
  <si>
    <t>E, S, G separat mit Mindestscore je 50%</t>
  </si>
  <si>
    <t>Aggregierter ESG-Mindest-Score oder separate Standards für Environment (E), Social (S) und Unternehmensführung (G) oder granularer</t>
  </si>
  <si>
    <t>Jährlich</t>
  </si>
  <si>
    <t>Quartalsweise</t>
  </si>
  <si>
    <t>Monatlich oder häufiger</t>
  </si>
  <si>
    <t>Zusätzliches Kapital (Private Equity/Debt bzw. Neuemissionen) wird bereitgestellt</t>
  </si>
  <si>
    <t>Kategorie</t>
  </si>
  <si>
    <t>Investor-Impact</t>
  </si>
  <si>
    <t>Ausschlüsse (Nicht-Investment)</t>
  </si>
  <si>
    <t>Divestments</t>
  </si>
  <si>
    <t>Unter-/Übergewichtung aufgrund von Nachhaltigkeitskriterien</t>
  </si>
  <si>
    <t>max. 33% Abweichung von Benchmarkgewicht</t>
  </si>
  <si>
    <t>Gewichtung (anpassbar)</t>
  </si>
  <si>
    <t>Gesamt (gewichtet)</t>
  </si>
  <si>
    <t>ESG aggregiert mit Mindestscore 50% (z.B: MSCI SRI)</t>
  </si>
  <si>
    <t>33% bis 66% Abweichung von Benchmarkgewicht</t>
  </si>
  <si>
    <t>Für nicht-spezifizierte nachhaltige Projekte (auch nicht-nachhaltiger Organisationen)</t>
  </si>
  <si>
    <t>Für konkrete nachhaltige Projekte nachhaltiger Organisationen</t>
  </si>
  <si>
    <t>Nachhaltigkeits-spezifisches Voting für 25%-49% der AUM des Portfolios</t>
  </si>
  <si>
    <t>Nachhaltigkeits-spezifisches Voting für &gt;= 50% der AUM des Portfolios</t>
  </si>
  <si>
    <t>Mindestens jährlicher aktiver Dialog (Anteil der Unternehmen am Portfolio)</t>
  </si>
  <si>
    <t>Wie schnell/häufig werden Investments komplett verkauft, wenn Mindest-Nachhaltigkeitsanforderungen nicht mehr erfüllt werden</t>
  </si>
  <si>
    <t>Jährlich bzw. nur sehr seltene Divestments</t>
  </si>
  <si>
    <t>Quartalsweise bzw. jährlich &lt;5% vom Portfolio</t>
  </si>
  <si>
    <t>Monatlich oder häufiger bzw. &gt;5% von Portfolio</t>
  </si>
  <si>
    <t>Beispiel-Portfolio 1</t>
  </si>
  <si>
    <t>Do No Significant Harm (DNSH)</t>
  </si>
  <si>
    <t>EU Taxonomie-Quote</t>
  </si>
  <si>
    <t>Sustainable Investment Quote (SFDR 2/17)</t>
  </si>
  <si>
    <t>SFDR Artikel</t>
  </si>
  <si>
    <t>Principal Adverse Indicators (PAI)</t>
  </si>
  <si>
    <t>&gt;0 und &lt; 5%</t>
  </si>
  <si>
    <t>5 bis 25%</t>
  </si>
  <si>
    <t>&gt;25%</t>
  </si>
  <si>
    <t>Verordnung (EU) 2020/852 Taxonomie-Verordnung</t>
  </si>
  <si>
    <t>Sustainable Finance Disclosure Regulation (SFDR)</t>
  </si>
  <si>
    <t>Verordnung (EU) 2020/852 Taxonomie-Verordnung Artikel 17</t>
  </si>
  <si>
    <t>Artikel 8</t>
  </si>
  <si>
    <t>Artikel 9</t>
  </si>
  <si>
    <t>nicht anwendbar</t>
  </si>
  <si>
    <t>Regulatorisch definierte Nachhaltigkeit</t>
  </si>
  <si>
    <t>Relativ hohe negative Auswirkungen</t>
  </si>
  <si>
    <t>Mittlere negative Auswirkungen</t>
  </si>
  <si>
    <t xml:space="preserve">Relativ hohe PAI-Anzahl/Gewicht </t>
  </si>
  <si>
    <t>Durchnittliche PAI-Anzahl/Gewicht</t>
  </si>
  <si>
    <t>Niedrige PAI-Anzahl/Gewicht</t>
  </si>
  <si>
    <t>Geringe negative Auswirkungen</t>
  </si>
  <si>
    <t>Entity based 40 bis &lt; 60% oder Activity-based 10-25%</t>
  </si>
  <si>
    <t>Entity-based 60 bis 80% oder Activity-based 25-40%</t>
  </si>
  <si>
    <t>Entity-based &gt;80% oder Activity-based &gt;40%</t>
  </si>
  <si>
    <t>Best-in-Class ESG bzw. Climate-Transition-Benchmark (Klimaportfolios)</t>
  </si>
  <si>
    <t>SRI (top 25% BiC-ESG Rated) bzw. Best-in-Universe Top 50% ESG-Rated und bzw. für Klimaportfolios Fokus auf die 25% der Unternehmen mit den bereits niedrigsten Greenhousegas-Emissions</t>
  </si>
  <si>
    <t>&gt;66% Abweichung von Benchmarkgewicht</t>
  </si>
  <si>
    <t>Für konkrete nachhaltige Projekte auch nicht- bzw. wenig nachhaltiger Organisationen</t>
  </si>
  <si>
    <t>&gt;75% (Top 25%)</t>
  </si>
  <si>
    <t>50 bis 75%</t>
  </si>
  <si>
    <t>25 bis 50%</t>
  </si>
  <si>
    <t>Mittelstrenge ESG-Benchmarks bzw. für Klimaportfolios Paris-Aligned Benchmarks</t>
  </si>
  <si>
    <t>SDG-Scores</t>
  </si>
  <si>
    <t>Niedrig/Leicht nachhaltig
(1 Punkt)</t>
  </si>
  <si>
    <t>Nachhaltigkeits-spezifisches Voting für &lt;25% der AuM des Portfolios</t>
  </si>
  <si>
    <t>Konsequent nachhaltig (3 Punkte)</t>
  </si>
  <si>
    <t xml:space="preserve">"Ausschluß" bezieht sich auf das Primärgeschäft und 95 % Ausschlüsse </t>
  </si>
  <si>
    <t>Muss-Ausschlüsse plus 1-3 relevante Zusatzausschlüsse</t>
  </si>
  <si>
    <t>Muss-Ausschlüsse plus &gt;3 relevante Zusatzausschlüsse</t>
  </si>
  <si>
    <t>Öffentliche Information (zB über frei zugängliches Reporting) über nachhaltige Aspekte der Investments (Anteil der Unternehmen am Portfolio)</t>
  </si>
  <si>
    <t xml:space="preserve"> </t>
  </si>
  <si>
    <t>Hinweis: FRIPI kann zur Bestimmung verantwortungsvoller Investmentpolitik genutzt werden, u.a. indem individuelle Gewichtungen angesetzt werden aber grundsätzlich auch, indem andere Messgrößen, Nachhaltigkeitskategorien (Zeilen) und Ausprägungen (Spalten) definiert werden. Disclaimer: Diese Kriterien reichen nicht aus, um die Gesamtqualität eines Investments zu beurteilen. Dafür sind u.a. auch Liquidität, Diversifikation, Benchmarkabweichung/Tracking Error, Nachhaltigkeit von Geschäftsmodellen, sonstige Risiken und Kosten zu beachten.</t>
  </si>
  <si>
    <t>Beispiel FRIPI Score</t>
  </si>
  <si>
    <t>ESG-Verhalten von Zielinvestments</t>
  </si>
  <si>
    <t>ESG Best-in-Universe oder -Class</t>
  </si>
  <si>
    <t>ESG-Benchmarkabweichung</t>
  </si>
  <si>
    <t>Nachhaltigkeits-Messfrequenz</t>
  </si>
  <si>
    <t>SDG-Umsätze</t>
  </si>
  <si>
    <t>Stimmrechtsausübungen</t>
  </si>
  <si>
    <t>Share-/Stakeholder-Dialog</t>
  </si>
  <si>
    <t>Signaling (Naming &amp; Shaming)</t>
  </si>
  <si>
    <t>Erfüllung der individuellen Muss-Ausschlüsse (Mindestens 3-5 siehe z.B. PAI)</t>
  </si>
  <si>
    <t>&gt;0-&gt;25%</t>
  </si>
  <si>
    <t>25-&lt;50%</t>
  </si>
  <si>
    <t>&gt;=50%</t>
  </si>
  <si>
    <t>Company-Impact</t>
  </si>
  <si>
    <t>Gewicht*Punkte Portfolio 1</t>
  </si>
  <si>
    <t>DVFA FRIPI - Framework for Responsible Investment Policies and Impact</t>
  </si>
  <si>
    <t>Lfd. Nr.</t>
  </si>
  <si>
    <t>Sustainable Finance Disclosure Regulation (SFDR) Zuordung durch den Anbieter</t>
  </si>
  <si>
    <t>Sustainable Finance Disclosure Regulation (SFDR) Vereinbarkeitsquote</t>
  </si>
  <si>
    <t xml:space="preserve">UN Sustainable Development Goal (SDG-) Netto-Umsatzanteil (alternativ: CapEx-Anteil) aller Portfoliounternehmen </t>
  </si>
  <si>
    <t xml:space="preserve">Wie gut sind die investmentinternen SDG-Scores </t>
  </si>
  <si>
    <t>Vergleich mit allen Wertpapieren (Best-in-Universe) oder nur einer Auswahl (Branche, Land etc: Best-in-Class) bzw. Peergroups</t>
  </si>
  <si>
    <t>Wie häufig werden aktuelle Nachhaltigkeitsinformationen (z.B. Incidents) Kunden gegenüber berichtet</t>
  </si>
  <si>
    <t>Zusätzliches Kapital</t>
  </si>
  <si>
    <t>Gewicht* Idealpunkte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</si>
</sst>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rgb="FF00618F"/>
      <name val="Open Sans SemiBold"/>
    </font>
    <font>
      <sz val="11"/>
      <color rgb="FF00618F"/>
      <name val="Open Sans SemiBold"/>
    </font>
    <font>
      <sz val="14"/>
      <color rgb="FF00618F"/>
      <name val="Open Sans"/>
    </font>
    <font>
      <b/>
      <sz val="10"/>
      <name val="Open Sans"/>
    </font>
    <font>
      <sz val="10"/>
      <name val="Open Sans"/>
    </font>
    <font>
      <sz val="11"/>
      <name val="Open Sans"/>
    </font>
    <font>
      <sz val="10"/>
      <color theme="1"/>
      <name val="Open Sans SemiBold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9" fillId="4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wrapText="1"/>
    </xf>
    <xf numFmtId="0" fontId="9" fillId="7" borderId="2" xfId="0" applyFont="1" applyFill="1" applyBorder="1" applyAlignment="1">
      <alignment horizontal="left" wrapText="1"/>
    </xf>
    <xf numFmtId="0" fontId="9" fillId="4" borderId="0" xfId="0" applyFont="1" applyFill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9" fontId="11" fillId="0" borderId="0" xfId="1" applyFont="1" applyAlignment="1">
      <alignment horizontal="left" vertical="center"/>
    </xf>
    <xf numFmtId="9" fontId="11" fillId="0" borderId="0" xfId="1" applyFont="1" applyFill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0" fontId="11" fillId="3" borderId="3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/>
    </xf>
    <xf numFmtId="9" fontId="11" fillId="5" borderId="4" xfId="1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indexed="64"/>
        </top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name val="Open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indexed="64"/>
        </top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dotted">
          <color indexed="64"/>
        </top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 style="dotted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 style="dotted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 style="dotted">
          <color indexed="64"/>
        </top>
        <bottom style="double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 style="dotted">
          <color indexed="64"/>
        </top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name val="Open Sans"/>
        <scheme val="none"/>
      </font>
    </dxf>
    <dxf>
      <font>
        <strike val="0"/>
        <outline val="0"/>
        <shadow val="0"/>
        <u val="none"/>
        <vertAlign val="baseline"/>
        <name val="Open San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Open Sans"/>
        <scheme val="none"/>
      </font>
      <alignment horizontal="left" vertical="bottom" textRotation="0" wrapText="1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006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0</xdr:row>
      <xdr:rowOff>152400</xdr:rowOff>
    </xdr:from>
    <xdr:to>
      <xdr:col>11</xdr:col>
      <xdr:colOff>1072500</xdr:colOff>
      <xdr:row>0</xdr:row>
      <xdr:rowOff>764400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BFD9F5-0F20-5545-DC00-570640453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6350" y="152400"/>
          <a:ext cx="2025000" cy="61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2:L22" totalsRowShown="0" headerRowDxfId="1" dataDxfId="0" headerRowBorderDxfId="14">
  <autoFilter ref="A2:L22" xr:uid="{00000000-0009-0000-0100-000002000000}"/>
  <sortState xmlns:xlrd2="http://schemas.microsoft.com/office/spreadsheetml/2017/richdata2" ref="A3:L22">
    <sortCondition ref="C2:C22"/>
  </sortState>
  <tableColumns count="12">
    <tableColumn id="1" xr3:uid="{00000000-0010-0000-0000-000001000000}" name="Kriterium" dataDxfId="13"/>
    <tableColumn id="5" xr3:uid="{9ECE768E-AA11-429D-8797-F6B035BD3431}" name="Kategorie" dataDxfId="12"/>
    <tableColumn id="4" xr3:uid="{09BCBE06-553C-4AA2-893B-676C4727172B}" name="Lfd. Nr." dataDxfId="11"/>
    <tableColumn id="12" xr3:uid="{00000000-0010-0000-0000-00000C000000}" name="Bemerkung" dataDxfId="10"/>
    <tableColumn id="6" xr3:uid="{00000000-0010-0000-0000-000006000000}" name="Niedrig/Leicht nachhaltig_x000a_(1 Punkt)" dataDxfId="9"/>
    <tableColumn id="7" xr3:uid="{00000000-0010-0000-0000-000007000000}" name="Mittel (2 Punkte)" dataDxfId="8"/>
    <tableColumn id="8" xr3:uid="{00000000-0010-0000-0000-000008000000}" name="Konsequent nachhaltig (3 Punkte)" dataDxfId="7"/>
    <tableColumn id="15" xr3:uid="{00000000-0010-0000-0000-00000F000000}" name="Gewichtung (anpassbar)" dataDxfId="6">
      <calculatedColumnFormula>1/8</calculatedColumnFormula>
    </tableColumn>
    <tableColumn id="9" xr3:uid="{00000000-0010-0000-0000-000009000000}" name="Idealpunkte" dataDxfId="5"/>
    <tableColumn id="13" xr3:uid="{422CA13A-C9D8-4C5E-B510-6F75A2308E09}" name="Gewicht* Idealpunkte" dataDxfId="4">
      <calculatedColumnFormula>Tabelle2[[#This Row],[Gewichtung (anpassbar)]]*I3</calculatedColumnFormula>
    </tableColumn>
    <tableColumn id="3" xr3:uid="{FCCA2756-F135-45F1-9E44-6D801BAE1038}" name="Beispiel-Portfolio 1" dataDxfId="3"/>
    <tableColumn id="17" xr3:uid="{DE8433D5-D54C-4231-AB8B-19DE96363CA0}" name="Gewicht*Punkte Portfolio 1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showGridLines="0" tabSelected="1" topLeftCell="A8" zoomScaleNormal="100" workbookViewId="0">
      <selection activeCell="O8" sqref="O8"/>
    </sheetView>
  </sheetViews>
  <sheetFormatPr baseColWidth="10" defaultColWidth="10.85546875" defaultRowHeight="15" x14ac:dyDescent="0.25"/>
  <cols>
    <col min="1" max="1" width="21.28515625" style="1" customWidth="1"/>
    <col min="2" max="2" width="20.85546875" style="1" customWidth="1"/>
    <col min="3" max="3" width="9.140625" style="1" customWidth="1"/>
    <col min="4" max="4" width="30.28515625" customWidth="1"/>
    <col min="5" max="6" width="24.5703125" style="1" customWidth="1"/>
    <col min="7" max="7" width="21" style="1" customWidth="1"/>
    <col min="8" max="8" width="13.85546875" customWidth="1"/>
    <col min="9" max="9" width="12.28515625" style="2" customWidth="1"/>
    <col min="10" max="10" width="12.85546875" style="2" customWidth="1"/>
    <col min="11" max="11" width="10.5703125" style="2" customWidth="1"/>
    <col min="12" max="12" width="16.28515625" style="2" customWidth="1"/>
    <col min="16378" max="16378" width="10.85546875" customWidth="1"/>
  </cols>
  <sheetData>
    <row r="1" spans="1:12" ht="71.25" customHeight="1" thickBot="1" x14ac:dyDescent="0.3">
      <c r="A1" s="12" t="s">
        <v>95</v>
      </c>
      <c r="B1" s="8"/>
      <c r="C1" s="8"/>
      <c r="D1" s="9"/>
      <c r="E1" s="5"/>
      <c r="F1" s="5"/>
      <c r="G1" s="5"/>
      <c r="H1" s="4"/>
      <c r="I1" s="4"/>
      <c r="J1" s="10"/>
      <c r="K1" s="11"/>
      <c r="L1" s="11"/>
    </row>
    <row r="2" spans="1:12" ht="50.25" thickBot="1" x14ac:dyDescent="0.4">
      <c r="A2" s="13" t="s">
        <v>0</v>
      </c>
      <c r="B2" s="13" t="s">
        <v>18</v>
      </c>
      <c r="C2" s="13" t="s">
        <v>96</v>
      </c>
      <c r="D2" s="13" t="s">
        <v>2</v>
      </c>
      <c r="E2" s="13" t="s">
        <v>71</v>
      </c>
      <c r="F2" s="13" t="s">
        <v>1</v>
      </c>
      <c r="G2" s="13" t="s">
        <v>73</v>
      </c>
      <c r="H2" s="13" t="s">
        <v>24</v>
      </c>
      <c r="I2" s="13" t="s">
        <v>8</v>
      </c>
      <c r="J2" s="13" t="s">
        <v>104</v>
      </c>
      <c r="K2" s="14" t="s">
        <v>37</v>
      </c>
      <c r="L2" s="14" t="s">
        <v>94</v>
      </c>
    </row>
    <row r="3" spans="1:12" s="3" customFormat="1" ht="49.5" x14ac:dyDescent="0.25">
      <c r="A3" s="15" t="s">
        <v>39</v>
      </c>
      <c r="B3" s="16" t="s">
        <v>52</v>
      </c>
      <c r="C3" s="17">
        <v>1</v>
      </c>
      <c r="D3" s="15" t="s">
        <v>46</v>
      </c>
      <c r="E3" s="15" t="s">
        <v>43</v>
      </c>
      <c r="F3" s="15" t="s">
        <v>44</v>
      </c>
      <c r="G3" s="15" t="s">
        <v>45</v>
      </c>
      <c r="H3" s="18">
        <f t="shared" ref="H3:H20" si="0">1/18</f>
        <v>5.5555555555555552E-2</v>
      </c>
      <c r="I3" s="19">
        <v>3</v>
      </c>
      <c r="J3" s="20">
        <f>Tabelle2[[#This Row],[Gewichtung (anpassbar)]]*I3</f>
        <v>0.16666666666666666</v>
      </c>
      <c r="K3" s="19">
        <v>2</v>
      </c>
      <c r="L3" s="20">
        <f>Tabelle2[[#This Row],[Gewichtung (anpassbar)]]*K3</f>
        <v>0.1111111111111111</v>
      </c>
    </row>
    <row r="4" spans="1:12" s="3" customFormat="1" ht="49.5" x14ac:dyDescent="0.25">
      <c r="A4" s="15" t="s">
        <v>38</v>
      </c>
      <c r="B4" s="16" t="s">
        <v>52</v>
      </c>
      <c r="C4" s="17">
        <v>2</v>
      </c>
      <c r="D4" s="15" t="s">
        <v>48</v>
      </c>
      <c r="E4" s="15" t="s">
        <v>53</v>
      </c>
      <c r="F4" s="15" t="s">
        <v>54</v>
      </c>
      <c r="G4" s="15" t="s">
        <v>58</v>
      </c>
      <c r="H4" s="18">
        <f t="shared" si="0"/>
        <v>5.5555555555555552E-2</v>
      </c>
      <c r="I4" s="19">
        <v>3</v>
      </c>
      <c r="J4" s="20">
        <f>Tabelle2[[#This Row],[Gewichtung (anpassbar)]]*I4</f>
        <v>0.16666666666666666</v>
      </c>
      <c r="K4" s="19">
        <v>3</v>
      </c>
      <c r="L4" s="20">
        <f>Tabelle2[[#This Row],[Gewichtung (anpassbar)]]*K4</f>
        <v>0.16666666666666666</v>
      </c>
    </row>
    <row r="5" spans="1:12" s="3" customFormat="1" ht="49.5" x14ac:dyDescent="0.25">
      <c r="A5" s="15" t="s">
        <v>42</v>
      </c>
      <c r="B5" s="16" t="s">
        <v>52</v>
      </c>
      <c r="C5" s="17">
        <v>3</v>
      </c>
      <c r="D5" s="15" t="s">
        <v>47</v>
      </c>
      <c r="E5" s="15" t="s">
        <v>55</v>
      </c>
      <c r="F5" s="15" t="s">
        <v>56</v>
      </c>
      <c r="G5" s="15" t="s">
        <v>57</v>
      </c>
      <c r="H5" s="18">
        <f t="shared" si="0"/>
        <v>5.5555555555555552E-2</v>
      </c>
      <c r="I5" s="19">
        <v>3</v>
      </c>
      <c r="J5" s="20">
        <f>Tabelle2[[#This Row],[Gewichtung (anpassbar)]]*I5</f>
        <v>0.16666666666666666</v>
      </c>
      <c r="K5" s="19">
        <v>3</v>
      </c>
      <c r="L5" s="20">
        <f>Tabelle2[[#This Row],[Gewichtung (anpassbar)]]*K5</f>
        <v>0.16666666666666666</v>
      </c>
    </row>
    <row r="6" spans="1:12" s="3" customFormat="1" ht="49.5" x14ac:dyDescent="0.25">
      <c r="A6" s="15" t="s">
        <v>41</v>
      </c>
      <c r="B6" s="16" t="s">
        <v>52</v>
      </c>
      <c r="C6" s="17">
        <v>4</v>
      </c>
      <c r="D6" s="15" t="s">
        <v>97</v>
      </c>
      <c r="E6" s="15" t="s">
        <v>51</v>
      </c>
      <c r="F6" s="15" t="s">
        <v>49</v>
      </c>
      <c r="G6" s="15" t="s">
        <v>50</v>
      </c>
      <c r="H6" s="18">
        <f t="shared" si="0"/>
        <v>5.5555555555555552E-2</v>
      </c>
      <c r="I6" s="19">
        <v>3</v>
      </c>
      <c r="J6" s="20">
        <f>Tabelle2[[#This Row],[Gewichtung (anpassbar)]]*I6</f>
        <v>0.16666666666666666</v>
      </c>
      <c r="K6" s="19">
        <v>3</v>
      </c>
      <c r="L6" s="20">
        <f>Tabelle2[[#This Row],[Gewichtung (anpassbar)]]*K6</f>
        <v>0.16666666666666666</v>
      </c>
    </row>
    <row r="7" spans="1:12" s="3" customFormat="1" ht="49.5" x14ac:dyDescent="0.25">
      <c r="A7" s="15" t="s">
        <v>40</v>
      </c>
      <c r="B7" s="16" t="s">
        <v>52</v>
      </c>
      <c r="C7" s="17">
        <v>5</v>
      </c>
      <c r="D7" s="15" t="s">
        <v>98</v>
      </c>
      <c r="E7" s="15" t="s">
        <v>59</v>
      </c>
      <c r="F7" s="15" t="s">
        <v>60</v>
      </c>
      <c r="G7" s="15" t="s">
        <v>61</v>
      </c>
      <c r="H7" s="18">
        <f t="shared" si="0"/>
        <v>5.5555555555555552E-2</v>
      </c>
      <c r="I7" s="19">
        <v>3</v>
      </c>
      <c r="J7" s="20">
        <f>Tabelle2[[#This Row],[Gewichtung (anpassbar)]]*I7</f>
        <v>0.16666666666666666</v>
      </c>
      <c r="K7" s="19">
        <v>3</v>
      </c>
      <c r="L7" s="20">
        <f>Tabelle2[[#This Row],[Gewichtung (anpassbar)]]*K7</f>
        <v>0.16666666666666666</v>
      </c>
    </row>
    <row r="8" spans="1:12" ht="82.5" x14ac:dyDescent="0.25">
      <c r="A8" s="15" t="s">
        <v>10</v>
      </c>
      <c r="B8" s="21" t="s">
        <v>81</v>
      </c>
      <c r="C8" s="17">
        <v>6</v>
      </c>
      <c r="D8" s="15" t="s">
        <v>13</v>
      </c>
      <c r="E8" s="15" t="s">
        <v>11</v>
      </c>
      <c r="F8" s="15" t="s">
        <v>26</v>
      </c>
      <c r="G8" s="15" t="s">
        <v>12</v>
      </c>
      <c r="H8" s="18">
        <f t="shared" si="0"/>
        <v>5.5555555555555552E-2</v>
      </c>
      <c r="I8" s="19">
        <v>3</v>
      </c>
      <c r="J8" s="20">
        <f>Tabelle2[[#This Row],[Gewichtung (anpassbar)]]*I8</f>
        <v>0.16666666666666666</v>
      </c>
      <c r="K8" s="19">
        <v>3</v>
      </c>
      <c r="L8" s="20">
        <f>Tabelle2[[#This Row],[Gewichtung (anpassbar)]]*K8</f>
        <v>0.16666666666666666</v>
      </c>
    </row>
    <row r="9" spans="1:12" ht="66" x14ac:dyDescent="0.25">
      <c r="A9" s="15" t="s">
        <v>9</v>
      </c>
      <c r="B9" s="21" t="s">
        <v>81</v>
      </c>
      <c r="C9" s="17">
        <v>7</v>
      </c>
      <c r="D9" s="15" t="s">
        <v>6</v>
      </c>
      <c r="E9" s="15" t="s">
        <v>3</v>
      </c>
      <c r="F9" s="15" t="s">
        <v>7</v>
      </c>
      <c r="G9" s="15" t="s">
        <v>4</v>
      </c>
      <c r="H9" s="18">
        <f t="shared" si="0"/>
        <v>5.5555555555555552E-2</v>
      </c>
      <c r="I9" s="19">
        <v>3</v>
      </c>
      <c r="J9" s="20">
        <f>Tabelle2[[#This Row],[Gewichtung (anpassbar)]]*I9</f>
        <v>0.16666666666666666</v>
      </c>
      <c r="K9" s="19">
        <v>3</v>
      </c>
      <c r="L9" s="20">
        <f>Tabelle2[[#This Row],[Gewichtung (anpassbar)]]*K9</f>
        <v>0.16666666666666666</v>
      </c>
    </row>
    <row r="10" spans="1:12" ht="132" x14ac:dyDescent="0.25">
      <c r="A10" s="15" t="s">
        <v>82</v>
      </c>
      <c r="B10" s="21" t="s">
        <v>81</v>
      </c>
      <c r="C10" s="17">
        <v>8</v>
      </c>
      <c r="D10" s="15" t="s">
        <v>101</v>
      </c>
      <c r="E10" s="15" t="s">
        <v>62</v>
      </c>
      <c r="F10" s="15" t="s">
        <v>69</v>
      </c>
      <c r="G10" s="15" t="s">
        <v>63</v>
      </c>
      <c r="H10" s="18">
        <f t="shared" si="0"/>
        <v>5.5555555555555552E-2</v>
      </c>
      <c r="I10" s="19">
        <v>3</v>
      </c>
      <c r="J10" s="20">
        <f>Tabelle2[[#This Row],[Gewichtung (anpassbar)]]*I10</f>
        <v>0.16666666666666666</v>
      </c>
      <c r="K10" s="19">
        <v>0</v>
      </c>
      <c r="L10" s="20">
        <f>Tabelle2[[#This Row],[Gewichtung (anpassbar)]]*K10</f>
        <v>0</v>
      </c>
    </row>
    <row r="11" spans="1:12" ht="49.5" x14ac:dyDescent="0.35">
      <c r="A11" s="22" t="s">
        <v>83</v>
      </c>
      <c r="B11" s="21" t="s">
        <v>81</v>
      </c>
      <c r="C11" s="17">
        <v>9</v>
      </c>
      <c r="D11" s="22" t="s">
        <v>22</v>
      </c>
      <c r="E11" s="15" t="s">
        <v>23</v>
      </c>
      <c r="F11" s="15" t="s">
        <v>27</v>
      </c>
      <c r="G11" s="15" t="s">
        <v>64</v>
      </c>
      <c r="H11" s="18">
        <f t="shared" si="0"/>
        <v>5.5555555555555552E-2</v>
      </c>
      <c r="I11" s="19">
        <v>3</v>
      </c>
      <c r="J11" s="20">
        <f>Tabelle2[[#This Row],[Gewichtung (anpassbar)]]*I11</f>
        <v>0.16666666666666666</v>
      </c>
      <c r="K11" s="19">
        <v>3</v>
      </c>
      <c r="L11" s="20">
        <f>Tabelle2[[#This Row],[Gewichtung (anpassbar)]]*K11</f>
        <v>0.16666666666666666</v>
      </c>
    </row>
    <row r="12" spans="1:12" ht="66" x14ac:dyDescent="0.25">
      <c r="A12" s="15" t="s">
        <v>84</v>
      </c>
      <c r="B12" s="21" t="s">
        <v>81</v>
      </c>
      <c r="C12" s="17">
        <v>10</v>
      </c>
      <c r="D12" s="15" t="s">
        <v>102</v>
      </c>
      <c r="E12" s="15" t="s">
        <v>14</v>
      </c>
      <c r="F12" s="15" t="s">
        <v>15</v>
      </c>
      <c r="G12" s="15" t="s">
        <v>16</v>
      </c>
      <c r="H12" s="18">
        <f t="shared" si="0"/>
        <v>5.5555555555555552E-2</v>
      </c>
      <c r="I12" s="19">
        <v>3</v>
      </c>
      <c r="J12" s="20">
        <f>Tabelle2[[#This Row],[Gewichtung (anpassbar)]]*I12</f>
        <v>0.16666666666666666</v>
      </c>
      <c r="K12" s="19">
        <v>3</v>
      </c>
      <c r="L12" s="20">
        <f>Tabelle2[[#This Row],[Gewichtung (anpassbar)]]*K12</f>
        <v>0.16666666666666666</v>
      </c>
    </row>
    <row r="13" spans="1:12" ht="66" x14ac:dyDescent="0.25">
      <c r="A13" s="15" t="s">
        <v>20</v>
      </c>
      <c r="B13" s="16" t="s">
        <v>93</v>
      </c>
      <c r="C13" s="17">
        <v>11</v>
      </c>
      <c r="D13" s="15" t="s">
        <v>74</v>
      </c>
      <c r="E13" s="15" t="s">
        <v>89</v>
      </c>
      <c r="F13" s="15" t="s">
        <v>75</v>
      </c>
      <c r="G13" s="15" t="s">
        <v>76</v>
      </c>
      <c r="H13" s="18">
        <f t="shared" si="0"/>
        <v>5.5555555555555552E-2</v>
      </c>
      <c r="I13" s="19">
        <v>3</v>
      </c>
      <c r="J13" s="20">
        <f>Tabelle2[[#This Row],[Gewichtung (anpassbar)]]*I13</f>
        <v>0.16666666666666666</v>
      </c>
      <c r="K13" s="19">
        <v>3</v>
      </c>
      <c r="L13" s="20">
        <f>Tabelle2[[#This Row],[Gewichtung (anpassbar)]]*K13</f>
        <v>0.16666666666666666</v>
      </c>
    </row>
    <row r="14" spans="1:12" ht="66" x14ac:dyDescent="0.25">
      <c r="A14" s="15" t="s">
        <v>85</v>
      </c>
      <c r="B14" s="16" t="s">
        <v>93</v>
      </c>
      <c r="C14" s="17">
        <v>12</v>
      </c>
      <c r="D14" s="15" t="s">
        <v>99</v>
      </c>
      <c r="E14" s="15" t="s">
        <v>59</v>
      </c>
      <c r="F14" s="15" t="s">
        <v>60</v>
      </c>
      <c r="G14" s="15" t="s">
        <v>61</v>
      </c>
      <c r="H14" s="18">
        <f t="shared" si="0"/>
        <v>5.5555555555555552E-2</v>
      </c>
      <c r="I14" s="19">
        <v>3</v>
      </c>
      <c r="J14" s="20">
        <f>Tabelle2[[#This Row],[Gewichtung (anpassbar)]]*I14</f>
        <v>0.16666666666666666</v>
      </c>
      <c r="K14" s="19">
        <v>3</v>
      </c>
      <c r="L14" s="20">
        <f>Tabelle2[[#This Row],[Gewichtung (anpassbar)]]*K14</f>
        <v>0.16666666666666666</v>
      </c>
    </row>
    <row r="15" spans="1:12" ht="33" x14ac:dyDescent="0.35">
      <c r="A15" s="22" t="s">
        <v>70</v>
      </c>
      <c r="B15" s="16" t="s">
        <v>93</v>
      </c>
      <c r="C15" s="17">
        <v>13</v>
      </c>
      <c r="D15" s="22" t="s">
        <v>100</v>
      </c>
      <c r="E15" s="15" t="s">
        <v>68</v>
      </c>
      <c r="F15" s="15" t="s">
        <v>67</v>
      </c>
      <c r="G15" s="15" t="s">
        <v>66</v>
      </c>
      <c r="H15" s="18">
        <f t="shared" si="0"/>
        <v>5.5555555555555552E-2</v>
      </c>
      <c r="I15" s="19">
        <v>3</v>
      </c>
      <c r="J15" s="20">
        <f>Tabelle2[[#This Row],[Gewichtung (anpassbar)]]*I15</f>
        <v>0.16666666666666666</v>
      </c>
      <c r="K15" s="19">
        <v>2</v>
      </c>
      <c r="L15" s="20">
        <f>Tabelle2[[#This Row],[Gewichtung (anpassbar)]]*K15</f>
        <v>0.1111111111111111</v>
      </c>
    </row>
    <row r="16" spans="1:12" ht="66" x14ac:dyDescent="0.35">
      <c r="A16" s="22" t="s">
        <v>103</v>
      </c>
      <c r="B16" s="23" t="s">
        <v>19</v>
      </c>
      <c r="C16" s="17">
        <v>14</v>
      </c>
      <c r="D16" s="22" t="s">
        <v>17</v>
      </c>
      <c r="E16" s="15" t="s">
        <v>28</v>
      </c>
      <c r="F16" s="15" t="s">
        <v>65</v>
      </c>
      <c r="G16" s="15" t="s">
        <v>29</v>
      </c>
      <c r="H16" s="18">
        <f t="shared" si="0"/>
        <v>5.5555555555555552E-2</v>
      </c>
      <c r="I16" s="19">
        <v>3</v>
      </c>
      <c r="J16" s="20">
        <f>Tabelle2[[#This Row],[Gewichtung (anpassbar)]]*I16</f>
        <v>0.16666666666666666</v>
      </c>
      <c r="K16" s="19">
        <v>0</v>
      </c>
      <c r="L16" s="20">
        <f>Tabelle2[[#This Row],[Gewichtung (anpassbar)]]*K16</f>
        <v>0</v>
      </c>
    </row>
    <row r="17" spans="1:12" ht="82.5" x14ac:dyDescent="0.35">
      <c r="A17" s="22" t="s">
        <v>86</v>
      </c>
      <c r="B17" s="23" t="s">
        <v>19</v>
      </c>
      <c r="C17" s="17">
        <v>15</v>
      </c>
      <c r="D17" s="15" t="s">
        <v>5</v>
      </c>
      <c r="E17" s="15" t="s">
        <v>72</v>
      </c>
      <c r="F17" s="15" t="s">
        <v>30</v>
      </c>
      <c r="G17" s="15" t="s">
        <v>31</v>
      </c>
      <c r="H17" s="18">
        <f t="shared" si="0"/>
        <v>5.5555555555555552E-2</v>
      </c>
      <c r="I17" s="19">
        <v>3</v>
      </c>
      <c r="J17" s="20">
        <f>Tabelle2[[#This Row],[Gewichtung (anpassbar)]]*I17</f>
        <v>0.16666666666666666</v>
      </c>
      <c r="K17" s="19">
        <v>3</v>
      </c>
      <c r="L17" s="20">
        <f>Tabelle2[[#This Row],[Gewichtung (anpassbar)]]*K17</f>
        <v>0.16666666666666666</v>
      </c>
    </row>
    <row r="18" spans="1:12" ht="49.5" x14ac:dyDescent="0.35">
      <c r="A18" s="22" t="s">
        <v>87</v>
      </c>
      <c r="B18" s="23" t="s">
        <v>19</v>
      </c>
      <c r="C18" s="24">
        <v>16</v>
      </c>
      <c r="D18" s="15" t="s">
        <v>32</v>
      </c>
      <c r="E18" s="15" t="s">
        <v>90</v>
      </c>
      <c r="F18" s="15" t="s">
        <v>91</v>
      </c>
      <c r="G18" s="15" t="s">
        <v>92</v>
      </c>
      <c r="H18" s="18">
        <f t="shared" si="0"/>
        <v>5.5555555555555552E-2</v>
      </c>
      <c r="I18" s="19">
        <v>3</v>
      </c>
      <c r="J18" s="20">
        <f>Tabelle2[[#This Row],[Gewichtung (anpassbar)]]*I18</f>
        <v>0.16666666666666666</v>
      </c>
      <c r="K18" s="19">
        <v>3</v>
      </c>
      <c r="L18" s="20">
        <f>Tabelle2[[#This Row],[Gewichtung (anpassbar)]]*K18</f>
        <v>0.16666666666666666</v>
      </c>
    </row>
    <row r="19" spans="1:12" ht="82.5" x14ac:dyDescent="0.35">
      <c r="A19" s="22" t="s">
        <v>88</v>
      </c>
      <c r="B19" s="23" t="s">
        <v>19</v>
      </c>
      <c r="C19" s="24">
        <v>17</v>
      </c>
      <c r="D19" s="15" t="s">
        <v>77</v>
      </c>
      <c r="E19" s="15" t="s">
        <v>90</v>
      </c>
      <c r="F19" s="15" t="s">
        <v>91</v>
      </c>
      <c r="G19" s="15" t="s">
        <v>92</v>
      </c>
      <c r="H19" s="18">
        <f t="shared" si="0"/>
        <v>5.5555555555555552E-2</v>
      </c>
      <c r="I19" s="19">
        <v>3</v>
      </c>
      <c r="J19" s="20">
        <f>Tabelle2[[#This Row],[Gewichtung (anpassbar)]]*I19</f>
        <v>0.16666666666666666</v>
      </c>
      <c r="K19" s="19">
        <v>3</v>
      </c>
      <c r="L19" s="20">
        <f>Tabelle2[[#This Row],[Gewichtung (anpassbar)]]*K19</f>
        <v>0.16666666666666666</v>
      </c>
    </row>
    <row r="20" spans="1:12" ht="82.5" x14ac:dyDescent="0.35">
      <c r="A20" s="15" t="s">
        <v>21</v>
      </c>
      <c r="B20" s="16" t="s">
        <v>21</v>
      </c>
      <c r="C20" s="25">
        <v>18</v>
      </c>
      <c r="D20" s="22" t="s">
        <v>33</v>
      </c>
      <c r="E20" s="15" t="s">
        <v>34</v>
      </c>
      <c r="F20" s="15" t="s">
        <v>35</v>
      </c>
      <c r="G20" s="15" t="s">
        <v>36</v>
      </c>
      <c r="H20" s="18">
        <f t="shared" si="0"/>
        <v>5.5555555555555552E-2</v>
      </c>
      <c r="I20" s="19">
        <v>3</v>
      </c>
      <c r="J20" s="20">
        <f>Tabelle2[[#This Row],[Gewichtung (anpassbar)]]*I20</f>
        <v>0.16666666666666666</v>
      </c>
      <c r="K20" s="19">
        <v>3</v>
      </c>
      <c r="L20" s="20">
        <f>Tabelle2[[#This Row],[Gewichtung (anpassbar)]]*K20</f>
        <v>0.16666666666666666</v>
      </c>
    </row>
    <row r="21" spans="1:12" ht="16.5" x14ac:dyDescent="0.25">
      <c r="A21" s="28" t="s">
        <v>25</v>
      </c>
      <c r="B21" s="28"/>
      <c r="C21" s="28"/>
      <c r="D21" s="29"/>
      <c r="E21" s="28"/>
      <c r="F21" s="28"/>
      <c r="G21" s="28"/>
      <c r="H21" s="30">
        <f>SUM(H3:H20)</f>
        <v>1.0000000000000002</v>
      </c>
      <c r="I21" s="31">
        <f>J21</f>
        <v>2.9999999999999991</v>
      </c>
      <c r="J21" s="31">
        <f>SUM(J3:J20)</f>
        <v>2.9999999999999991</v>
      </c>
      <c r="K21" s="31">
        <f>L21</f>
        <v>2.5555555555555554</v>
      </c>
      <c r="L21" s="31">
        <f>SUM(L3:L20)</f>
        <v>2.5555555555555554</v>
      </c>
    </row>
    <row r="22" spans="1:12" ht="16.5" x14ac:dyDescent="0.35">
      <c r="A22" s="32" t="s">
        <v>80</v>
      </c>
      <c r="B22" s="33"/>
      <c r="C22" s="33"/>
      <c r="D22" s="34"/>
      <c r="E22" s="33"/>
      <c r="F22" s="33"/>
      <c r="G22" s="33"/>
      <c r="H22" s="33"/>
      <c r="I22" s="33"/>
      <c r="J22" s="33"/>
      <c r="K22" s="33"/>
      <c r="L22" s="35">
        <f>L21/I21</f>
        <v>0.85185185185185208</v>
      </c>
    </row>
    <row r="23" spans="1:12" s="3" customFormat="1" ht="33" customHeight="1" x14ac:dyDescent="0.4">
      <c r="A23" s="26" t="s">
        <v>79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26.45" customHeight="1" x14ac:dyDescent="0.25">
      <c r="A24" s="6" t="s">
        <v>78</v>
      </c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</row>
  </sheetData>
  <mergeCells count="3">
    <mergeCell ref="A23:L23"/>
    <mergeCell ref="A24:L24"/>
    <mergeCell ref="J1:L1"/>
  </mergeCells>
  <phoneticPr fontId="3" type="noConversion"/>
  <pageMargins left="0.25" right="0.25" top="0.75" bottom="0.75" header="0.3" footer="0.3"/>
  <pageSetup paperSize="9" scale="65" orientation="landscape" horizontalDpi="90" verticalDpi="9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Policy Scoring</vt:lpstr>
      <vt:lpstr>'Policy Scoring'!Druckbereich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DVFA FA Impact</dc:creator>
  <cp:lastModifiedBy>Sina Hähnchen</cp:lastModifiedBy>
  <cp:lastPrinted>2024-10-17T08:55:19Z</cp:lastPrinted>
  <dcterms:created xsi:type="dcterms:W3CDTF">2019-01-28T06:15:44Z</dcterms:created>
  <dcterms:modified xsi:type="dcterms:W3CDTF">2024-10-24T10:30:14Z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7f8449-e5d3-4eba-8da7-ffd6ca5bf3e9_Enabled">
    <vt:lpwstr>true</vt:lpwstr>
  </property>
  <property fmtid="{D5CDD505-2E9C-101B-9397-08002B2CF9AE}" pid="3" name="MSIP_Label_1b7f8449-e5d3-4eba-8da7-ffd6ca5bf3e9_SetDate">
    <vt:lpwstr>2024-02-09T13:52:41Z</vt:lpwstr>
  </property>
  <property fmtid="{D5CDD505-2E9C-101B-9397-08002B2CF9AE}" pid="4" name="MSIP_Label_1b7f8449-e5d3-4eba-8da7-ffd6ca5bf3e9_Method">
    <vt:lpwstr>Privileged</vt:lpwstr>
  </property>
  <property fmtid="{D5CDD505-2E9C-101B-9397-08002B2CF9AE}" pid="5" name="MSIP_Label_1b7f8449-e5d3-4eba-8da7-ffd6ca5bf3e9_Name">
    <vt:lpwstr>1b7f8449-e5d3-4eba-8da7-ffd6ca5bf3e9</vt:lpwstr>
  </property>
  <property fmtid="{D5CDD505-2E9C-101B-9397-08002B2CF9AE}" pid="6" name="MSIP_Label_1b7f8449-e5d3-4eba-8da7-ffd6ca5bf3e9_SiteId">
    <vt:lpwstr>1e9b61e8-e590-4abc-b1af-24125e330d2a</vt:lpwstr>
  </property>
  <property fmtid="{D5CDD505-2E9C-101B-9397-08002B2CF9AE}" pid="7" name="MSIP_Label_1b7f8449-e5d3-4eba-8da7-ffd6ca5bf3e9_ActionId">
    <vt:lpwstr>470a6d61-2e94-4702-b160-8227c30ce5c8</vt:lpwstr>
  </property>
  <property fmtid="{D5CDD505-2E9C-101B-9397-08002B2CF9AE}" pid="8" name="MSIP_Label_1b7f8449-e5d3-4eba-8da7-ffd6ca5bf3e9_ContentBits">
    <vt:lpwstr>0</vt:lpwstr>
  </property>
  <property fmtid="{D5CDD505-2E9C-101B-9397-08002B2CF9AE}" pid="9" name="db.comClassification">
    <vt:lpwstr>External Communication</vt:lpwstr>
  </property>
</Properties>
</file>